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 activeTab="1"/>
  </bookViews>
  <sheets>
    <sheet name="Смета " sheetId="4" r:id="rId1"/>
    <sheet name="Расшифровка к смете" sheetId="1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/>
  <c r="E12" s="1"/>
  <c r="G12" i="1"/>
  <c r="E13" i="4" l="1"/>
  <c r="G8" i="1"/>
  <c r="G16"/>
  <c r="G18" l="1"/>
  <c r="G5"/>
  <c r="G6" s="1"/>
  <c r="G14" l="1"/>
  <c r="G9"/>
  <c r="G10" s="1"/>
  <c r="G19" l="1"/>
</calcChain>
</file>

<file path=xl/sharedStrings.xml><?xml version="1.0" encoding="utf-8"?>
<sst xmlns="http://schemas.openxmlformats.org/spreadsheetml/2006/main" count="52" uniqueCount="37">
  <si>
    <t>№ п/п</t>
  </si>
  <si>
    <t>Наименование показателей</t>
  </si>
  <si>
    <t>КОСГУ</t>
  </si>
  <si>
    <t>ед.изм</t>
  </si>
  <si>
    <t>кол-во</t>
  </si>
  <si>
    <t>цена</t>
  </si>
  <si>
    <t xml:space="preserve">сумма </t>
  </si>
  <si>
    <t>Оплата труда и начисления на оплату труда</t>
  </si>
  <si>
    <t>З\плата</t>
  </si>
  <si>
    <t>руб</t>
  </si>
  <si>
    <t>Итого по статье:</t>
  </si>
  <si>
    <t xml:space="preserve">Начисления на оплату труда </t>
  </si>
  <si>
    <t>Налоги</t>
  </si>
  <si>
    <t>шт</t>
  </si>
  <si>
    <t>Увеличение стоимости материальных запасов</t>
  </si>
  <si>
    <t xml:space="preserve">Итого:  </t>
  </si>
  <si>
    <t xml:space="preserve">Итого по статье:   </t>
  </si>
  <si>
    <t>Увеличение стоимости основных средств</t>
  </si>
  <si>
    <t>руб/ мес</t>
  </si>
  <si>
    <t xml:space="preserve">                                (с 03.09.2012 г. по 31.05.2013)</t>
  </si>
  <si>
    <t>Итого на зарплату:</t>
  </si>
  <si>
    <t>Количество часов в неделю</t>
  </si>
  <si>
    <t>Количество участников</t>
  </si>
  <si>
    <t>Количество групп</t>
  </si>
  <si>
    <t>Сроки предоставления услуги</t>
  </si>
  <si>
    <t>ДОХОД</t>
  </si>
  <si>
    <t>сумма</t>
  </si>
  <si>
    <t>Заработная плата</t>
  </si>
  <si>
    <t xml:space="preserve">Итого затрат:  </t>
  </si>
  <si>
    <t>МАФы</t>
  </si>
  <si>
    <t xml:space="preserve">Приложение 2                                                                          к Приказу № 3-п/у от 01.02.2024 </t>
  </si>
  <si>
    <t>Смета доходов и расходов на проведение платных дополнительных услуг по организации досуга детей в музыкально-театральном кружке «Улыбка радуги»  (с 01.01.2024 по 31.05.2024)</t>
  </si>
  <si>
    <t>2000,00 руб*15чел.* 5 мес.= 150 000,00 руб.</t>
  </si>
  <si>
    <t>5 месяцев</t>
  </si>
  <si>
    <t>Приложение 2                                                                          к Приказу № 3-п/у от 01.02.2024</t>
  </si>
  <si>
    <t>Расшифровка к смете доходов и расходов на проведение платных дополнительных услуг по организации досуга детей в музыкально-театральном кружке «Улыбка радуги»  (с 01.01.2024 по 31.05.2024)</t>
  </si>
  <si>
    <t>Канцелярские товары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</si>
</sst>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Agency FB"/>
      <family val="2"/>
    </font>
    <font>
      <b/>
      <sz val="11"/>
      <name val="Agency FB"/>
      <family val="2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6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5" fillId="0" borderId="1" xfId="0" applyNumberFormat="1" applyFont="1" applyFill="1" applyBorder="1"/>
    <xf numFmtId="4" fontId="8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/>
    <xf numFmtId="4" fontId="7" fillId="0" borderId="1" xfId="0" applyNumberFormat="1" applyFont="1" applyFill="1" applyBorder="1"/>
    <xf numFmtId="0" fontId="4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2" fontId="7" fillId="0" borderId="1" xfId="1" applyNumberFormat="1" applyFont="1" applyBorder="1" applyAlignment="1">
      <alignment horizontal="right"/>
    </xf>
    <xf numFmtId="0" fontId="0" fillId="0" borderId="1" xfId="0" applyBorder="1" applyAlignment="1">
      <alignment textRotation="90"/>
    </xf>
    <xf numFmtId="0" fontId="0" fillId="0" borderId="1" xfId="0" applyBorder="1"/>
    <xf numFmtId="0" fontId="11" fillId="0" borderId="2" xfId="0" applyFont="1" applyBorder="1" applyAlignment="1">
      <alignment horizontal="center" wrapText="1"/>
    </xf>
    <xf numFmtId="0" fontId="2" fillId="0" borderId="1" xfId="0" applyFont="1" applyBorder="1"/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left" wrapText="1"/>
    </xf>
    <xf numFmtId="0" fontId="12" fillId="0" borderId="0" xfId="0" applyFont="1"/>
    <xf numFmtId="0" fontId="13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textRotation="9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/>
    <xf numFmtId="0" fontId="14" fillId="0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14" fillId="0" borderId="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 wrapText="1"/>
    </xf>
    <xf numFmtId="0" fontId="15" fillId="0" borderId="0" xfId="0" applyFont="1"/>
    <xf numFmtId="0" fontId="12" fillId="0" borderId="1" xfId="0" applyFont="1" applyBorder="1" applyAlignment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left" wrapText="1"/>
    </xf>
    <xf numFmtId="3" fontId="0" fillId="0" borderId="0" xfId="0" applyNumberFormat="1"/>
    <xf numFmtId="0" fontId="16" fillId="0" borderId="0" xfId="0" applyFont="1"/>
    <xf numFmtId="0" fontId="9" fillId="0" borderId="1" xfId="0" applyFont="1" applyBorder="1"/>
    <xf numFmtId="0" fontId="9" fillId="0" borderId="1" xfId="0" applyFont="1" applyFill="1" applyBorder="1" applyAlignment="1">
      <alignment horizontal="left" wrapText="1"/>
    </xf>
    <xf numFmtId="0" fontId="17" fillId="0" borderId="0" xfId="0" applyFont="1"/>
    <xf numFmtId="3" fontId="18" fillId="0" borderId="0" xfId="0" applyNumberFormat="1" applyFont="1"/>
    <xf numFmtId="0" fontId="18" fillId="0" borderId="0" xfId="0" applyFont="1"/>
    <xf numFmtId="2" fontId="0" fillId="0" borderId="0" xfId="0" applyNumberFormat="1"/>
    <xf numFmtId="4" fontId="9" fillId="0" borderId="1" xfId="0" applyNumberFormat="1" applyFont="1" applyBorder="1" applyAlignment="1">
      <alignment horizontal="right" vertical="top" wrapText="1"/>
    </xf>
    <xf numFmtId="2" fontId="9" fillId="0" borderId="4" xfId="0" applyNumberFormat="1" applyFont="1" applyFill="1" applyBorder="1" applyAlignment="1"/>
    <xf numFmtId="0" fontId="0" fillId="0" borderId="3" xfId="0" applyBorder="1" applyAlignment="1"/>
    <xf numFmtId="0" fontId="0" fillId="0" borderId="5" xfId="0" applyBorder="1" applyAlignment="1"/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1" fontId="9" fillId="0" borderId="4" xfId="0" applyNumberFormat="1" applyFont="1" applyFill="1" applyBorder="1" applyAlignment="1"/>
    <xf numFmtId="1" fontId="0" fillId="0" borderId="3" xfId="0" applyNumberFormat="1" applyBorder="1" applyAlignment="1"/>
    <xf numFmtId="1" fontId="0" fillId="0" borderId="5" xfId="0" applyNumberFormat="1" applyBorder="1" applyAlignment="1"/>
    <xf numFmtId="1" fontId="17" fillId="0" borderId="3" xfId="0" applyNumberFormat="1" applyFont="1" applyBorder="1" applyAlignment="1"/>
    <xf numFmtId="1" fontId="17" fillId="0" borderId="5" xfId="0" applyNumberFormat="1" applyFont="1" applyBorder="1" applyAlignment="1"/>
    <xf numFmtId="0" fontId="17" fillId="0" borderId="3" xfId="0" applyFont="1" applyBorder="1" applyAlignment="1"/>
    <xf numFmtId="0" fontId="17" fillId="0" borderId="5" xfId="0" applyFont="1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E11" sqref="E11:G11"/>
    </sheetView>
  </sheetViews>
  <sheetFormatPr defaultRowHeight="15"/>
  <cols>
    <col min="1" max="1" width="4.42578125" customWidth="1"/>
    <col min="2" max="2" width="41.85546875" customWidth="1"/>
    <col min="3" max="3" width="12.28515625" customWidth="1"/>
    <col min="4" max="4" width="10.42578125" customWidth="1"/>
    <col min="5" max="5" width="8.42578125" customWidth="1"/>
    <col min="6" max="6" width="9.5703125" bestFit="1" customWidth="1"/>
    <col min="7" max="7" width="9.85546875" customWidth="1"/>
  </cols>
  <sheetData>
    <row r="1" spans="1:8" ht="86.25" customHeight="1">
      <c r="C1" s="54" t="s">
        <v>30</v>
      </c>
      <c r="D1" s="55"/>
      <c r="E1" s="55"/>
      <c r="F1" s="55"/>
      <c r="G1" s="55"/>
    </row>
    <row r="2" spans="1:8" ht="47.25" customHeight="1">
      <c r="A2" s="56" t="s">
        <v>31</v>
      </c>
      <c r="B2" s="57"/>
      <c r="C2" s="57"/>
      <c r="D2" s="57"/>
      <c r="E2" s="57"/>
      <c r="F2" s="57"/>
      <c r="G2" s="57"/>
    </row>
    <row r="3" spans="1:8" ht="15.75" customHeight="1">
      <c r="A3" s="21"/>
      <c r="B3" s="26"/>
      <c r="C3" s="26"/>
      <c r="D3" s="26"/>
      <c r="E3" s="26"/>
      <c r="F3" s="26"/>
      <c r="G3" s="26"/>
    </row>
    <row r="4" spans="1:8" ht="15" customHeight="1">
      <c r="A4" s="21"/>
      <c r="B4" s="24" t="s">
        <v>21</v>
      </c>
      <c r="C4" s="23">
        <v>2</v>
      </c>
      <c r="D4" s="26"/>
      <c r="E4" s="26"/>
      <c r="F4" s="26"/>
      <c r="G4" s="26"/>
    </row>
    <row r="5" spans="1:8" ht="15" customHeight="1">
      <c r="A5" s="21"/>
      <c r="B5" s="24" t="s">
        <v>22</v>
      </c>
      <c r="C5" s="23">
        <v>15</v>
      </c>
      <c r="D5" s="26"/>
      <c r="E5" s="26"/>
      <c r="F5" s="26"/>
      <c r="G5" s="26"/>
    </row>
    <row r="6" spans="1:8" ht="15.75" customHeight="1">
      <c r="A6" s="21"/>
      <c r="B6" s="24" t="s">
        <v>23</v>
      </c>
      <c r="C6" s="23">
        <v>1</v>
      </c>
      <c r="D6" s="26"/>
      <c r="E6" s="26"/>
      <c r="F6" s="26"/>
      <c r="G6" s="26"/>
    </row>
    <row r="7" spans="1:8" ht="15.75" customHeight="1">
      <c r="A7" s="21"/>
      <c r="B7" s="37" t="s">
        <v>24</v>
      </c>
      <c r="C7" s="23" t="s">
        <v>33</v>
      </c>
      <c r="D7" s="26"/>
      <c r="E7" s="26"/>
      <c r="F7" s="26"/>
      <c r="G7" s="26"/>
    </row>
    <row r="8" spans="1:8" ht="14.25" customHeight="1">
      <c r="A8" s="21"/>
      <c r="B8" s="38" t="s">
        <v>25</v>
      </c>
      <c r="C8" s="58" t="s">
        <v>32</v>
      </c>
      <c r="D8" s="59"/>
      <c r="E8" s="59"/>
      <c r="F8" s="59"/>
      <c r="G8" s="59"/>
    </row>
    <row r="9" spans="1:8" ht="45.75" customHeight="1">
      <c r="A9" s="27" t="s">
        <v>0</v>
      </c>
      <c r="B9" s="28" t="s">
        <v>1</v>
      </c>
      <c r="C9" s="28" t="s">
        <v>2</v>
      </c>
      <c r="D9" s="29" t="s">
        <v>3</v>
      </c>
      <c r="E9" s="60" t="s">
        <v>26</v>
      </c>
      <c r="F9" s="61"/>
      <c r="G9" s="62"/>
    </row>
    <row r="10" spans="1:8">
      <c r="A10" s="39"/>
      <c r="B10" s="31"/>
      <c r="D10" s="32"/>
      <c r="E10" s="51"/>
      <c r="F10" s="52"/>
      <c r="G10" s="53"/>
    </row>
    <row r="11" spans="1:8">
      <c r="A11" s="30"/>
      <c r="B11" s="25" t="s">
        <v>27</v>
      </c>
      <c r="C11" s="33">
        <v>211</v>
      </c>
      <c r="D11" s="32" t="s">
        <v>9</v>
      </c>
      <c r="E11" s="63">
        <f>E16*50/100/1.302</f>
        <v>57603.686635944701</v>
      </c>
      <c r="F11" s="64"/>
      <c r="G11" s="65"/>
    </row>
    <row r="12" spans="1:8">
      <c r="A12" s="30"/>
      <c r="B12" s="35" t="s">
        <v>11</v>
      </c>
      <c r="C12" s="34">
        <v>213</v>
      </c>
      <c r="D12" s="32" t="s">
        <v>9</v>
      </c>
      <c r="E12" s="63">
        <f>E11*30.2/100</f>
        <v>17396.313364055299</v>
      </c>
      <c r="F12" s="64"/>
      <c r="G12" s="65"/>
      <c r="H12" s="49"/>
    </row>
    <row r="13" spans="1:8" s="46" customFormat="1">
      <c r="A13" s="44"/>
      <c r="B13" s="45" t="s">
        <v>17</v>
      </c>
      <c r="C13" s="33">
        <v>310</v>
      </c>
      <c r="D13" s="32" t="s">
        <v>9</v>
      </c>
      <c r="E13" s="63">
        <f>E16-E11-E12</f>
        <v>75000</v>
      </c>
      <c r="F13" s="66"/>
      <c r="G13" s="67"/>
    </row>
    <row r="14" spans="1:8" s="46" customFormat="1" ht="30">
      <c r="A14" s="44"/>
      <c r="B14" s="45" t="s">
        <v>14</v>
      </c>
      <c r="C14" s="33">
        <v>340</v>
      </c>
      <c r="D14" s="32" t="s">
        <v>9</v>
      </c>
      <c r="E14" s="51"/>
      <c r="F14" s="68"/>
      <c r="G14" s="69"/>
    </row>
    <row r="15" spans="1:8" ht="18.75">
      <c r="A15" s="22"/>
      <c r="C15" s="31"/>
      <c r="D15" s="32"/>
      <c r="E15" s="51"/>
      <c r="F15" s="52"/>
      <c r="G15" s="53"/>
    </row>
    <row r="16" spans="1:8">
      <c r="A16" s="30"/>
      <c r="B16" s="36" t="s">
        <v>28</v>
      </c>
      <c r="C16" s="31"/>
      <c r="D16" s="32" t="s">
        <v>9</v>
      </c>
      <c r="E16" s="51">
        <v>150000</v>
      </c>
      <c r="F16" s="52"/>
      <c r="G16" s="53"/>
    </row>
  </sheetData>
  <mergeCells count="11">
    <mergeCell ref="E16:G16"/>
    <mergeCell ref="C1:G1"/>
    <mergeCell ref="A2:G2"/>
    <mergeCell ref="C8:G8"/>
    <mergeCell ref="E9:G9"/>
    <mergeCell ref="E10:G10"/>
    <mergeCell ref="E11:G11"/>
    <mergeCell ref="E12:G12"/>
    <mergeCell ref="E13:G13"/>
    <mergeCell ref="E14:G14"/>
    <mergeCell ref="E15:G1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A2" sqref="A2:G2"/>
    </sheetView>
  </sheetViews>
  <sheetFormatPr defaultRowHeight="15"/>
  <cols>
    <col min="1" max="1" width="4.42578125" customWidth="1"/>
    <col min="2" max="2" width="41.85546875" customWidth="1"/>
    <col min="3" max="3" width="11.5703125" customWidth="1"/>
    <col min="4" max="4" width="10.42578125" customWidth="1"/>
    <col min="5" max="5" width="8.42578125" customWidth="1"/>
    <col min="6" max="6" width="10.85546875" bestFit="1" customWidth="1"/>
    <col min="7" max="7" width="11.42578125" customWidth="1"/>
    <col min="10" max="10" width="11.140625" customWidth="1"/>
  </cols>
  <sheetData>
    <row r="1" spans="1:11" ht="86.25" customHeight="1">
      <c r="C1" s="54" t="s">
        <v>34</v>
      </c>
      <c r="D1" s="55"/>
      <c r="E1" s="55"/>
      <c r="F1" s="55"/>
      <c r="G1" s="55"/>
    </row>
    <row r="2" spans="1:11" ht="54.75" customHeight="1">
      <c r="A2" s="56" t="s">
        <v>35</v>
      </c>
      <c r="B2" s="57"/>
      <c r="C2" s="57"/>
      <c r="D2" s="57"/>
      <c r="E2" s="57"/>
      <c r="F2" s="57"/>
      <c r="G2" s="57"/>
    </row>
    <row r="3" spans="1:11" ht="45.75" customHeight="1">
      <c r="A3" s="19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11">
      <c r="A4" s="20"/>
      <c r="B4" s="3" t="s">
        <v>7</v>
      </c>
      <c r="C4" s="4"/>
      <c r="D4" s="5"/>
      <c r="E4" s="5"/>
      <c r="F4" s="5"/>
      <c r="G4" s="5"/>
      <c r="J4" s="48"/>
      <c r="K4" s="43"/>
    </row>
    <row r="5" spans="1:11">
      <c r="A5" s="20"/>
      <c r="B5" s="6" t="s">
        <v>8</v>
      </c>
      <c r="C5" s="7">
        <v>211</v>
      </c>
      <c r="D5" s="5" t="s">
        <v>18</v>
      </c>
      <c r="E5" s="5">
        <v>5</v>
      </c>
      <c r="F5" s="40">
        <v>11520.8</v>
      </c>
      <c r="G5" s="50">
        <f>PRODUCT(E5,F5)</f>
        <v>57604</v>
      </c>
    </row>
    <row r="6" spans="1:11">
      <c r="A6" s="20"/>
      <c r="B6" s="8" t="s">
        <v>10</v>
      </c>
      <c r="C6" s="4">
        <v>211</v>
      </c>
      <c r="D6" s="9"/>
      <c r="E6" s="9"/>
      <c r="F6" s="9"/>
      <c r="G6" s="10">
        <f>SUM(G5)</f>
        <v>57604</v>
      </c>
      <c r="J6" s="48"/>
    </row>
    <row r="7" spans="1:11">
      <c r="A7" s="20"/>
      <c r="B7" s="11" t="s">
        <v>11</v>
      </c>
      <c r="C7" s="12">
        <v>213</v>
      </c>
      <c r="D7" s="9"/>
      <c r="E7" s="9"/>
      <c r="F7" s="9"/>
      <c r="G7" s="13"/>
    </row>
    <row r="8" spans="1:11">
      <c r="A8" s="20"/>
      <c r="B8" s="6" t="s">
        <v>12</v>
      </c>
      <c r="C8" s="7">
        <v>213</v>
      </c>
      <c r="D8" s="5" t="s">
        <v>18</v>
      </c>
      <c r="E8" s="5">
        <v>5</v>
      </c>
      <c r="F8" s="5">
        <v>3479.2</v>
      </c>
      <c r="G8" s="18">
        <f>F8*E8</f>
        <v>17396</v>
      </c>
    </row>
    <row r="9" spans="1:11">
      <c r="A9" s="20"/>
      <c r="B9" s="8" t="s">
        <v>10</v>
      </c>
      <c r="C9" s="4">
        <v>213</v>
      </c>
      <c r="D9" s="9"/>
      <c r="E9" s="9"/>
      <c r="F9" s="9"/>
      <c r="G9" s="10">
        <f>SUM(G8)</f>
        <v>17396</v>
      </c>
    </row>
    <row r="10" spans="1:11">
      <c r="A10" s="20"/>
      <c r="B10" s="8" t="s">
        <v>20</v>
      </c>
      <c r="C10" s="4"/>
      <c r="D10" s="9"/>
      <c r="E10" s="9"/>
      <c r="F10" s="9"/>
      <c r="G10" s="10">
        <f>SUM(G9,G6)</f>
        <v>75000</v>
      </c>
      <c r="K10" s="42"/>
    </row>
    <row r="11" spans="1:11" ht="30.75">
      <c r="A11" s="22" t="s">
        <v>19</v>
      </c>
      <c r="B11" s="16" t="s">
        <v>17</v>
      </c>
      <c r="C11" s="4">
        <v>310</v>
      </c>
      <c r="D11" s="9"/>
      <c r="E11" s="9"/>
      <c r="F11" s="9"/>
      <c r="G11" s="10"/>
    </row>
    <row r="12" spans="1:11" ht="18.75">
      <c r="A12" s="22"/>
      <c r="B12" s="6" t="s">
        <v>29</v>
      </c>
      <c r="C12" s="7"/>
      <c r="D12" s="5" t="s">
        <v>13</v>
      </c>
      <c r="E12" s="5">
        <v>1</v>
      </c>
      <c r="F12" s="5">
        <v>75000</v>
      </c>
      <c r="G12" s="14">
        <f>E12*F12</f>
        <v>75000</v>
      </c>
    </row>
    <row r="13" spans="1:11">
      <c r="A13" s="20"/>
      <c r="B13" s="17"/>
      <c r="C13" s="4"/>
      <c r="D13" s="5"/>
      <c r="E13" s="5"/>
      <c r="F13" s="5"/>
      <c r="G13" s="14"/>
      <c r="J13" s="47"/>
    </row>
    <row r="14" spans="1:11">
      <c r="A14" s="20"/>
      <c r="B14" s="8" t="s">
        <v>16</v>
      </c>
      <c r="C14" s="4">
        <v>310</v>
      </c>
      <c r="D14" s="9"/>
      <c r="E14" s="9"/>
      <c r="F14" s="9"/>
      <c r="G14" s="10">
        <f>SUM(G12:G13)</f>
        <v>75000</v>
      </c>
    </row>
    <row r="15" spans="1:11" ht="30">
      <c r="A15" s="20"/>
      <c r="B15" s="16" t="s">
        <v>14</v>
      </c>
      <c r="C15" s="4">
        <v>340</v>
      </c>
      <c r="D15" s="9"/>
      <c r="E15" s="9"/>
      <c r="F15" s="9"/>
      <c r="G15" s="13"/>
    </row>
    <row r="16" spans="1:11">
      <c r="A16" s="20"/>
      <c r="B16" s="41" t="s">
        <v>36</v>
      </c>
      <c r="C16" s="4"/>
      <c r="D16" s="5" t="s">
        <v>13</v>
      </c>
      <c r="E16" s="5"/>
      <c r="F16" s="5"/>
      <c r="G16" s="14">
        <f>E16*F16</f>
        <v>0</v>
      </c>
    </row>
    <row r="17" spans="1:9" hidden="1">
      <c r="A17" s="20"/>
    </row>
    <row r="18" spans="1:9">
      <c r="A18" s="20"/>
      <c r="B18" s="15" t="s">
        <v>10</v>
      </c>
      <c r="C18" s="4">
        <v>340</v>
      </c>
      <c r="D18" s="9"/>
      <c r="E18" s="9"/>
      <c r="F18" s="9"/>
      <c r="G18" s="13">
        <f>SUM(G16:G17)</f>
        <v>0</v>
      </c>
    </row>
    <row r="19" spans="1:9">
      <c r="A19" s="20"/>
      <c r="B19" s="15" t="s">
        <v>15</v>
      </c>
      <c r="C19" s="4"/>
      <c r="D19" s="9"/>
      <c r="E19" s="9"/>
      <c r="F19" s="9"/>
      <c r="G19" s="13">
        <f>SUM(G6,G9,G14,G18)</f>
        <v>150000</v>
      </c>
      <c r="I19" s="42"/>
    </row>
  </sheetData>
  <mergeCells count="2">
    <mergeCell ref="C1:G1"/>
    <mergeCell ref="A2:G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</vt:lpstr>
      <vt:lpstr>Расшифровка к смете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2024-04-02T07:07:19Z</dcterms:modified>
</cp:coreProperties>
</file>